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<sst xmlns="http://schemas.openxmlformats.org/spreadsheetml/2006/main" count="127" uniqueCount="104">
  <si>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</si>
  <si>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</si>
  <si>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</si>
  <si>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</si>
  <si>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</si>
  <si>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</si>
  <si>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</si>
  <si>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</si>
  <si>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</si>
  <si>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</si>
  <si>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</si>
  <si>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</si>
  <si>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</si>
  <si>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</si>
  <si>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</si>
  <si>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</si>
  <si>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</si>
  <si>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</si>
  <si>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</si>
  <si>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</si>
  <si>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</si>
  <si>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</si>
  <si>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</si>
  <si>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</si>
  <si>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</si>
  <si>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</si>
  <si>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</si>
  <si>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</si>
  <si>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</si>
  <si>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</si>
  <si>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</si>
  <si>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</si>
  <si>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</si>
  <si>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</si>
  <si>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</si>
  <si>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</si>
  <si>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</si>
  <si>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</si>
  <si>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</si>
  <si>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</si>
  <si>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</si>
  <si>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</si>
  <si>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</si>
  <si>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</si>
  <si>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</si>
  <si>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</si>
  <si>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</si>
  <si>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</si>
  <si>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</si>
  <si>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</si>
  <si>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</si>
  <si>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</si>
  <si>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</si>
  <si>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</si>
  <si>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</si>
  <si>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</si>
  <si>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</si>
  <si>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</si>
  <si>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</si>
  <si>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</si>
  <si>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</si>
  <si>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</si>
  <si>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</si>
  <si>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</si>
  <si>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</si>
  <si>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</si>
  <si>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</si>
  <si>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</si>
  <si>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</si>
  <si>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</si>
  <si>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</si>
  <si>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</si>
  <si>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</si>
  <si>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</si>
  <si>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</si>
  <si>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</si>
  <si>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</si>
  <si>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</si>
  <si>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</si>
  <si>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</si>
  <si>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</si>
  <si>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</si>
  <si>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</si>
  <si>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</si>
  <si>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</si>
  <si>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</si>
  <si>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</si>
  <si>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</si>
  <si>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</si>
  <si>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</si>
  <si>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</si>
  <si>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</si>
  <si>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</si>
  <si>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</si>
  <si>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</si>
  <si>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</si>
  <si>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</si>
  <si>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</si>
  <si>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</si>
  <si>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</si>
  <si>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</si>
  <si>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</si>
  <si>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</si>
  <si>
    <t>Надійшло* /   Профінансовано** станом на 31.10.2014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</si>
</sst>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6">
      <selection activeCell="A7" sqref="A7:H63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94</v>
      </c>
      <c r="G7" s="52" t="s">
        <v>103</v>
      </c>
      <c r="H7" s="52" t="s">
        <v>88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90</v>
      </c>
      <c r="D9" s="6"/>
      <c r="E9" s="6"/>
      <c r="F9" s="36">
        <v>50700</v>
      </c>
      <c r="G9" s="36">
        <v>54487.35</v>
      </c>
      <c r="H9" s="59">
        <f>SUM(G9/F9)</f>
        <v>1.0747011834319526</v>
      </c>
    </row>
    <row r="10" spans="1:8" s="57" customFormat="1" ht="18.75" customHeight="1">
      <c r="A10" s="21"/>
      <c r="B10" s="21"/>
      <c r="C10" s="60" t="s">
        <v>91</v>
      </c>
      <c r="D10" s="6"/>
      <c r="E10" s="6"/>
      <c r="F10" s="36">
        <v>8700000</v>
      </c>
      <c r="G10" s="36">
        <v>7379692.55</v>
      </c>
      <c r="H10" s="59">
        <f>SUM(G10/F10)</f>
        <v>0.8482405229885057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7434179.899999999</v>
      </c>
      <c r="H11" s="64">
        <f>SUM(G11/F11)</f>
        <v>0.8495525957923366</v>
      </c>
    </row>
    <row r="12" spans="1:8" s="57" customFormat="1" ht="18.75">
      <c r="A12" s="21"/>
      <c r="B12" s="21"/>
      <c r="C12" s="65" t="s">
        <v>86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7434179.899999999</v>
      </c>
      <c r="H13" s="64">
        <f>SUM(G13/F13)</f>
        <v>0.38187893531867023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12956163.069999998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3715830.44</v>
      </c>
      <c r="H20" s="98">
        <f aca="true" t="shared" si="0" ref="H20:H48">SUM(G20/F20)</f>
        <v>0.34971301330961546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87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4242+4260.18+4302.6+4242+4302.6+3757.2+3211.8+3757.2+3999.6+4260.18</f>
        <v>40335.36</v>
      </c>
      <c r="H23" s="59">
        <f t="shared" si="0"/>
        <v>0.8067072</v>
      </c>
    </row>
    <row r="24" spans="1:8" ht="47.25" customHeight="1">
      <c r="A24" s="8" t="s">
        <v>15</v>
      </c>
      <c r="B24" s="25" t="s">
        <v>87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87</v>
      </c>
      <c r="C25" s="78" t="s">
        <v>101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135300+93170+29700+65030+98050+91800+46850+99400+72000+26946+33250+67025+11400+60300+96719+41760+14820+82035+174590+4530+33000+10200+92800+94940-94940+96650+43280+25000+174590+91320+58660+99800+177928+67475</f>
        <v>2315378</v>
      </c>
      <c r="H25" s="59">
        <f t="shared" si="0"/>
        <v>0.6596518518518518</v>
      </c>
    </row>
    <row r="26" spans="1:8" ht="37.5">
      <c r="A26" s="8" t="s">
        <v>18</v>
      </c>
      <c r="B26" s="25" t="s">
        <v>87</v>
      </c>
      <c r="C26" s="79" t="s">
        <v>60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87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87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102</v>
      </c>
      <c r="D29" s="26"/>
      <c r="E29" s="39">
        <v>3122</v>
      </c>
      <c r="F29" s="81">
        <v>1040000</v>
      </c>
      <c r="G29" s="6">
        <v>48600</v>
      </c>
      <c r="H29" s="59">
        <f t="shared" si="0"/>
        <v>0.04673076923076923</v>
      </c>
    </row>
    <row r="30" spans="1:8" ht="37.5">
      <c r="A30" s="8" t="s">
        <v>25</v>
      </c>
      <c r="B30" s="25"/>
      <c r="C30" s="79" t="s">
        <v>80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81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82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61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62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63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64</v>
      </c>
      <c r="B36" s="25"/>
      <c r="C36" s="11" t="s">
        <v>65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87</v>
      </c>
      <c r="C37" s="79" t="s">
        <v>96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1268449.98</v>
      </c>
      <c r="H38" s="98">
        <f t="shared" si="0"/>
        <v>0.1941306996706217</v>
      </c>
    </row>
    <row r="39" spans="1:8" ht="21" customHeight="1">
      <c r="A39" s="40"/>
      <c r="B39" s="41"/>
      <c r="C39" s="91" t="s">
        <v>95</v>
      </c>
      <c r="D39" s="88"/>
      <c r="E39" s="88"/>
      <c r="F39" s="89">
        <f>F40+F41+F42+F43+F44+F45</f>
        <v>4243645.9399999995</v>
      </c>
      <c r="G39" s="90">
        <f>G40+G41+G42+G43+G44+G45</f>
        <v>1268449.98</v>
      </c>
      <c r="H39" s="76">
        <f t="shared" si="0"/>
        <v>0.2989057046545217</v>
      </c>
    </row>
    <row r="40" spans="1:8" ht="43.5" customHeight="1">
      <c r="A40" s="8" t="s">
        <v>38</v>
      </c>
      <c r="B40" s="25" t="s">
        <v>87</v>
      </c>
      <c r="C40" s="83" t="s">
        <v>66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87</v>
      </c>
      <c r="C41" s="83" t="s">
        <v>67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87</v>
      </c>
      <c r="C42" s="79" t="s">
        <v>68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87</v>
      </c>
      <c r="C43" s="83" t="s">
        <v>69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87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22980+46368+22032+30228+49445.7+33307.68+51477+33182.64+18876+61308.09</f>
        <v>369205.11</v>
      </c>
      <c r="H44" s="59">
        <f t="shared" si="0"/>
        <v>0.61534185</v>
      </c>
    </row>
    <row r="45" spans="1:8" ht="26.25" customHeight="1">
      <c r="A45" s="27" t="s">
        <v>44</v>
      </c>
      <c r="B45" s="25"/>
      <c r="C45" s="79" t="s">
        <v>85</v>
      </c>
      <c r="D45" s="6"/>
      <c r="E45" s="38">
        <v>3142</v>
      </c>
      <c r="F45" s="6">
        <f>3000000-2000354</f>
        <v>999646</v>
      </c>
      <c r="G45" s="6">
        <f>285460+89466.8</f>
        <v>374926.8</v>
      </c>
      <c r="H45" s="59">
        <f t="shared" si="0"/>
        <v>0.3750595710881652</v>
      </c>
    </row>
    <row r="46" spans="1:8" ht="27.75" customHeight="1">
      <c r="A46" s="27"/>
      <c r="B46" s="25"/>
      <c r="C46" s="91" t="s">
        <v>97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71</v>
      </c>
      <c r="B47" s="25"/>
      <c r="C47" s="79" t="s">
        <v>84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83</v>
      </c>
      <c r="B48" s="25"/>
      <c r="C48" s="86" t="s">
        <v>98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83</v>
      </c>
      <c r="B49" s="42" t="s">
        <v>87</v>
      </c>
      <c r="C49" s="86" t="s">
        <v>70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95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87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72</v>
      </c>
      <c r="B53" s="25" t="s">
        <v>87</v>
      </c>
      <c r="C53" s="87" t="s">
        <v>73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95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87</v>
      </c>
      <c r="C56" s="87" t="s">
        <v>92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87</v>
      </c>
      <c r="C57" s="87" t="s">
        <v>74</v>
      </c>
      <c r="D57" s="21"/>
      <c r="E57" s="102" t="s">
        <v>99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87</v>
      </c>
      <c r="C58" s="87" t="s">
        <v>75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87</v>
      </c>
      <c r="C59" s="87" t="s">
        <v>76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87</v>
      </c>
      <c r="C60" s="87" t="s">
        <v>77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78</v>
      </c>
      <c r="B61" s="25"/>
      <c r="C61" s="11" t="s">
        <v>100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5194690.42</v>
      </c>
      <c r="H63" s="64">
        <f t="shared" si="1"/>
        <v>0.26684084506748296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2014-10-31T07:50:54Z</dcterms:modified>
  <cp:category/>
  <cp:version/>
  <cp:contentType/>
  <cp:contentStatus/>
</cp:coreProperties>
</file>